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630" windowWidth="11340" windowHeight="5520" activeTab="0"/>
  </bookViews>
  <sheets>
    <sheet name="Sheet2" sheetId="1" r:id="rId1"/>
  </sheets>
  <definedNames>
    <definedName name="_xlnm.Print_Area" localSheetId="0">'Sheet2'!$A$1:$I$26</definedName>
  </definedNames>
  <calcPr fullCalcOnLoad="1"/>
</workbook>
</file>

<file path=xl/sharedStrings.xml><?xml version="1.0" encoding="utf-8"?>
<sst xmlns="http://schemas.openxmlformats.org/spreadsheetml/2006/main" count="29" uniqueCount="29">
  <si>
    <t>Nr. Crt.</t>
  </si>
  <si>
    <t>Denumire laborator</t>
  </si>
  <si>
    <t>Suma Crit. 1</t>
  </si>
  <si>
    <t>Puncte Crit. 1</t>
  </si>
  <si>
    <t>Total General</t>
  </si>
  <si>
    <t>SC Bioclinica Anapat SRL</t>
  </si>
  <si>
    <t>SC Medicis SRL</t>
  </si>
  <si>
    <t>Puncte Crit. 2 subcrit. - 50 % RENAR</t>
  </si>
  <si>
    <t>Puncte crit. 2 subcrit. -50 % CONTROL EXTERN</t>
  </si>
  <si>
    <t>Suma crit. 2 subcrit.- 50 %</t>
  </si>
  <si>
    <t>Suma crit. 2 subcrit. - 50 %</t>
  </si>
  <si>
    <t>Laborator clinic dr. Berceanu</t>
  </si>
  <si>
    <t>Laborator clinic dr. Berceanu SRL</t>
  </si>
  <si>
    <t>TOTAL PUNCTAJ CRITERIU EVALUARE</t>
  </si>
  <si>
    <t>VALOAREA UNUI PUNCT CRITERIU EVALUARE</t>
  </si>
  <si>
    <t>TOTAL SUMA CRITERIUL CALITATE</t>
  </si>
  <si>
    <t>Suma 50 % RENAR</t>
  </si>
  <si>
    <t>Val. 1 pct. SUBCRITERIUL RENAR</t>
  </si>
  <si>
    <t>Suma 50 % CONTROL EXTERN</t>
  </si>
  <si>
    <t>Val. 1 pct. SUBCRITERIUL CONTROL EXTERN</t>
  </si>
  <si>
    <t>TOTAL SUMA/CRITERIU EVALUARE</t>
  </si>
  <si>
    <t>PUNCTAJ SUBCRITERIU  RENAR 50 %</t>
  </si>
  <si>
    <t>PUNCTAJ SUBCRITERIU CONTROL EXTERN   50 %</t>
  </si>
  <si>
    <t>Spitalul Clinic Judetean de Urgenta Pius Brinzeu Timisoara</t>
  </si>
  <si>
    <t>Spitalul Clinic Municipal Timisoara</t>
  </si>
  <si>
    <t>CRITERIUL 1 EVALUARE 50%</t>
  </si>
  <si>
    <t>CRITERIUL 2 CALITATE 50%</t>
  </si>
  <si>
    <t>Total VALORI CONTRACT SEM.II 2018</t>
  </si>
  <si>
    <t>CENTRALIZATOR SERVICII PARACLINICE- anatomie patologica /  PUNCTE SI VALORI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</si>
</sst>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&quot;Da&quot;;&quot;Da&quot;;&quot;Nu&quot;"/>
    <numFmt numFmtId="178" formatCode="&quot;Adevărat&quot;;&quot;Adevărat&quot;;&quot;Fals&quot;"/>
    <numFmt numFmtId="179" formatCode="&quot;Activat&quot;;&quot;Activat&quot;;&quot;Dezactivat&quot;"/>
    <numFmt numFmtId="180" formatCode="0.00;[Red]0.00"/>
  </numFmts>
  <fonts count="44">
    <font>
      <sz val="10"/>
      <name val="Arial"/>
      <family val="0"/>
    </font>
    <font>
      <sz val="14"/>
      <name val="Times New Roman"/>
      <family val="1"/>
    </font>
    <font>
      <b/>
      <i/>
      <sz val="10"/>
      <name val="Arial"/>
      <family val="2"/>
    </font>
    <font>
      <b/>
      <i/>
      <sz val="14"/>
      <name val="Times New Roman"/>
      <family val="1"/>
    </font>
    <font>
      <b/>
      <i/>
      <sz val="14"/>
      <color indexed="12"/>
      <name val="Times New Roman"/>
      <family val="1"/>
    </font>
    <font>
      <b/>
      <sz val="14"/>
      <name val="Times New Roman"/>
      <family val="1"/>
    </font>
    <font>
      <b/>
      <sz val="10"/>
      <name val="Arial"/>
      <family val="2"/>
    </font>
    <font>
      <sz val="11"/>
      <name val="Times New Roman"/>
      <family val="1"/>
    </font>
    <font>
      <b/>
      <i/>
      <sz val="11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0" xfId="0" applyFill="1" applyAlignment="1">
      <alignment/>
    </xf>
    <xf numFmtId="4" fontId="5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0" fontId="1" fillId="0" borderId="0" xfId="0" applyFont="1" applyBorder="1" applyAlignment="1">
      <alignment horizontal="center"/>
    </xf>
    <xf numFmtId="4" fontId="4" fillId="0" borderId="0" xfId="0" applyNumberFormat="1" applyFont="1" applyBorder="1" applyAlignment="1">
      <alignment/>
    </xf>
    <xf numFmtId="4" fontId="1" fillId="0" borderId="0" xfId="0" applyNumberFormat="1" applyFont="1" applyBorder="1" applyAlignment="1">
      <alignment horizontal="left" vertical="center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4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Border="1" applyAlignment="1">
      <alignment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4" fontId="1" fillId="0" borderId="10" xfId="0" applyNumberFormat="1" applyFont="1" applyBorder="1" applyAlignment="1">
      <alignment horizontal="right"/>
    </xf>
    <xf numFmtId="4" fontId="1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 horizontal="right" vertical="justify"/>
    </xf>
    <xf numFmtId="4" fontId="1" fillId="0" borderId="10" xfId="0" applyNumberFormat="1" applyFont="1" applyBorder="1" applyAlignment="1">
      <alignment horizontal="left" vertical="center"/>
    </xf>
    <xf numFmtId="4" fontId="1" fillId="0" borderId="10" xfId="0" applyNumberFormat="1" applyFont="1" applyBorder="1" applyAlignment="1">
      <alignment/>
    </xf>
    <xf numFmtId="0" fontId="7" fillId="0" borderId="0" xfId="0" applyFont="1" applyAlignment="1">
      <alignment/>
    </xf>
    <xf numFmtId="4" fontId="5" fillId="0" borderId="0" xfId="0" applyNumberFormat="1" applyFont="1" applyFill="1" applyAlignment="1">
      <alignment/>
    </xf>
    <xf numFmtId="1" fontId="3" fillId="0" borderId="0" xfId="0" applyNumberFormat="1" applyFont="1" applyFill="1" applyAlignment="1">
      <alignment horizontal="center"/>
    </xf>
    <xf numFmtId="4" fontId="1" fillId="0" borderId="10" xfId="0" applyNumberFormat="1" applyFont="1" applyFill="1" applyBorder="1" applyAlignment="1">
      <alignment/>
    </xf>
    <xf numFmtId="4" fontId="3" fillId="0" borderId="10" xfId="0" applyNumberFormat="1" applyFont="1" applyFill="1" applyBorder="1" applyAlignment="1">
      <alignment/>
    </xf>
    <xf numFmtId="4" fontId="4" fillId="0" borderId="0" xfId="0" applyNumberFormat="1" applyFont="1" applyFill="1" applyBorder="1" applyAlignment="1">
      <alignment/>
    </xf>
    <xf numFmtId="2" fontId="6" fillId="0" borderId="0" xfId="0" applyNumberFormat="1" applyFont="1" applyFill="1" applyAlignment="1">
      <alignment/>
    </xf>
    <xf numFmtId="4" fontId="3" fillId="0" borderId="0" xfId="0" applyNumberFormat="1" applyFont="1" applyBorder="1" applyAlignment="1">
      <alignment/>
    </xf>
    <xf numFmtId="4" fontId="3" fillId="0" borderId="0" xfId="0" applyNumberFormat="1" applyFont="1" applyFill="1" applyBorder="1" applyAlignment="1">
      <alignment/>
    </xf>
    <xf numFmtId="4" fontId="8" fillId="0" borderId="10" xfId="0" applyNumberFormat="1" applyFont="1" applyBorder="1" applyAlignment="1">
      <alignment horizontal="left" vertical="center" wrapText="1"/>
    </xf>
    <xf numFmtId="4" fontId="9" fillId="0" borderId="10" xfId="0" applyNumberFormat="1" applyFont="1" applyBorder="1" applyAlignment="1">
      <alignment horizontal="left" vertical="center" wrapText="1"/>
    </xf>
    <xf numFmtId="4" fontId="9" fillId="0" borderId="10" xfId="0" applyNumberFormat="1" applyFont="1" applyFill="1" applyBorder="1" applyAlignment="1">
      <alignment horizontal="left" vertical="center" wrapText="1"/>
    </xf>
    <xf numFmtId="4" fontId="8" fillId="0" borderId="11" xfId="0" applyNumberFormat="1" applyFont="1" applyFill="1" applyBorder="1" applyAlignment="1">
      <alignment horizontal="left" vertical="center" wrapText="1"/>
    </xf>
    <xf numFmtId="4" fontId="8" fillId="0" borderId="12" xfId="0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 wrapText="1"/>
    </xf>
    <xf numFmtId="4" fontId="1" fillId="33" borderId="10" xfId="0" applyNumberFormat="1" applyFont="1" applyFill="1" applyBorder="1" applyAlignment="1">
      <alignment horizontal="left" vertical="center" wrapText="1"/>
    </xf>
    <xf numFmtId="9" fontId="3" fillId="0" borderId="13" xfId="0" applyNumberFormat="1" applyFont="1" applyBorder="1" applyAlignment="1">
      <alignment horizontal="center"/>
    </xf>
    <xf numFmtId="9" fontId="3" fillId="0" borderId="14" xfId="0" applyNumberFormat="1" applyFont="1" applyBorder="1" applyAlignment="1">
      <alignment horizontal="center"/>
    </xf>
    <xf numFmtId="9" fontId="3" fillId="0" borderId="15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tabSelected="1" zoomScaleSheetLayoutView="50" zoomScalePageLayoutView="0" workbookViewId="0" topLeftCell="A1">
      <selection activeCell="J6" sqref="J6"/>
    </sheetView>
  </sheetViews>
  <sheetFormatPr defaultColWidth="9.140625" defaultRowHeight="12.75"/>
  <cols>
    <col min="1" max="1" width="6.8515625" style="0" customWidth="1"/>
    <col min="2" max="2" width="38.7109375" style="0" customWidth="1"/>
    <col min="3" max="3" width="20.421875" style="0" customWidth="1"/>
    <col min="4" max="4" width="18.28125" style="2" customWidth="1"/>
    <col min="5" max="5" width="19.8515625" style="2" customWidth="1"/>
    <col min="6" max="6" width="17.57421875" style="2" customWidth="1"/>
    <col min="7" max="7" width="17.28125" style="2" customWidth="1"/>
    <col min="8" max="8" width="16.8515625" style="2" customWidth="1"/>
    <col min="9" max="9" width="18.421875" style="3" customWidth="1"/>
  </cols>
  <sheetData>
    <row r="1" spans="1:3" ht="15">
      <c r="A1" s="10"/>
      <c r="B1" s="24"/>
      <c r="C1" s="2"/>
    </row>
    <row r="3" ht="18.75">
      <c r="I3" s="25"/>
    </row>
    <row r="4" spans="1:9" ht="18.75">
      <c r="A4" s="10"/>
      <c r="B4" s="4" t="s">
        <v>28</v>
      </c>
      <c r="D4"/>
      <c r="F4" s="4"/>
      <c r="I4" s="25"/>
    </row>
    <row r="5" spans="3:8" ht="26.25" customHeight="1">
      <c r="C5" s="9"/>
      <c r="D5" s="9"/>
      <c r="E5" s="12"/>
      <c r="F5" s="12"/>
      <c r="G5" s="12"/>
      <c r="H5" s="11"/>
    </row>
    <row r="6" spans="3:9" ht="19.5" customHeight="1">
      <c r="C6" s="40" t="s">
        <v>25</v>
      </c>
      <c r="D6" s="41"/>
      <c r="E6" s="40" t="s">
        <v>26</v>
      </c>
      <c r="F6" s="42"/>
      <c r="G6" s="42"/>
      <c r="H6" s="41"/>
      <c r="I6" s="26"/>
    </row>
    <row r="7" spans="1:9" ht="102.75" customHeight="1">
      <c r="A7" s="15" t="s">
        <v>0</v>
      </c>
      <c r="B7" s="16" t="s">
        <v>1</v>
      </c>
      <c r="C7" s="17" t="s">
        <v>3</v>
      </c>
      <c r="D7" s="13" t="s">
        <v>2</v>
      </c>
      <c r="E7" s="13" t="s">
        <v>7</v>
      </c>
      <c r="F7" s="13" t="s">
        <v>10</v>
      </c>
      <c r="G7" s="13" t="s">
        <v>8</v>
      </c>
      <c r="H7" s="13" t="s">
        <v>9</v>
      </c>
      <c r="I7" s="13" t="s">
        <v>27</v>
      </c>
    </row>
    <row r="8" spans="1:9" ht="36" customHeight="1">
      <c r="A8" s="18">
        <v>1</v>
      </c>
      <c r="B8" s="38" t="s">
        <v>5</v>
      </c>
      <c r="C8" s="19">
        <v>159.99</v>
      </c>
      <c r="D8" s="20">
        <f aca="true" t="shared" si="0" ref="D8:D13">C8*$C$17</f>
        <v>11402.585632169921</v>
      </c>
      <c r="E8" s="21">
        <v>0</v>
      </c>
      <c r="F8" s="19">
        <v>0</v>
      </c>
      <c r="G8" s="23">
        <v>12</v>
      </c>
      <c r="H8" s="23">
        <f aca="true" t="shared" si="1" ref="H8:H13">G8*$F$21</f>
        <v>16401.364</v>
      </c>
      <c r="I8" s="27">
        <f aca="true" t="shared" si="2" ref="I8:I13">H8+F8+D8</f>
        <v>27803.949632169923</v>
      </c>
    </row>
    <row r="9" spans="1:9" ht="30" customHeight="1">
      <c r="A9" s="18">
        <v>2</v>
      </c>
      <c r="B9" s="39" t="s">
        <v>6</v>
      </c>
      <c r="C9" s="21">
        <v>68</v>
      </c>
      <c r="D9" s="20">
        <f t="shared" si="0"/>
        <v>4846.401793784327</v>
      </c>
      <c r="E9" s="21">
        <v>0</v>
      </c>
      <c r="F9" s="19">
        <v>0</v>
      </c>
      <c r="G9" s="23">
        <v>12</v>
      </c>
      <c r="H9" s="23">
        <f t="shared" si="1"/>
        <v>16401.364</v>
      </c>
      <c r="I9" s="27">
        <f t="shared" si="2"/>
        <v>21247.76579378433</v>
      </c>
    </row>
    <row r="10" spans="1:9" ht="44.25" customHeight="1">
      <c r="A10" s="18">
        <v>3</v>
      </c>
      <c r="B10" s="39" t="s">
        <v>23</v>
      </c>
      <c r="C10" s="21">
        <v>427.6</v>
      </c>
      <c r="D10" s="20">
        <f t="shared" si="0"/>
        <v>30475.314809149684</v>
      </c>
      <c r="E10" s="21">
        <v>0</v>
      </c>
      <c r="F10" s="19">
        <v>0</v>
      </c>
      <c r="G10" s="23">
        <v>12</v>
      </c>
      <c r="H10" s="23">
        <f t="shared" si="1"/>
        <v>16401.364</v>
      </c>
      <c r="I10" s="27">
        <f t="shared" si="2"/>
        <v>46876.678809149686</v>
      </c>
    </row>
    <row r="11" spans="1:9" ht="30" customHeight="1">
      <c r="A11" s="18">
        <v>4</v>
      </c>
      <c r="B11" s="39" t="s">
        <v>24</v>
      </c>
      <c r="C11" s="21">
        <v>431</v>
      </c>
      <c r="D11" s="20">
        <f t="shared" si="0"/>
        <v>30717.6348988389</v>
      </c>
      <c r="E11" s="21">
        <v>0</v>
      </c>
      <c r="F11" s="19">
        <v>0</v>
      </c>
      <c r="G11" s="23">
        <v>0</v>
      </c>
      <c r="H11" s="23">
        <f t="shared" si="1"/>
        <v>0</v>
      </c>
      <c r="I11" s="27">
        <f t="shared" si="2"/>
        <v>30717.6348988389</v>
      </c>
    </row>
    <row r="12" spans="1:9" ht="30" customHeight="1">
      <c r="A12" s="18">
        <v>5</v>
      </c>
      <c r="B12" s="39" t="s">
        <v>11</v>
      </c>
      <c r="C12" s="21">
        <v>31.66</v>
      </c>
      <c r="D12" s="20">
        <f t="shared" si="0"/>
        <v>2256.4276586942915</v>
      </c>
      <c r="E12" s="21">
        <v>0</v>
      </c>
      <c r="F12" s="19">
        <v>0</v>
      </c>
      <c r="G12" s="23">
        <v>12</v>
      </c>
      <c r="H12" s="23">
        <f t="shared" si="1"/>
        <v>16401.364</v>
      </c>
      <c r="I12" s="27">
        <f t="shared" si="2"/>
        <v>18657.791658694292</v>
      </c>
    </row>
    <row r="13" spans="1:9" ht="30" customHeight="1">
      <c r="A13" s="18">
        <v>6</v>
      </c>
      <c r="B13" s="39" t="s">
        <v>12</v>
      </c>
      <c r="C13" s="21">
        <v>32.39</v>
      </c>
      <c r="D13" s="20">
        <f t="shared" si="0"/>
        <v>2308.4552073628583</v>
      </c>
      <c r="E13" s="21">
        <v>0</v>
      </c>
      <c r="F13" s="19">
        <v>0</v>
      </c>
      <c r="G13" s="23">
        <v>12</v>
      </c>
      <c r="H13" s="23">
        <f t="shared" si="1"/>
        <v>16401.364</v>
      </c>
      <c r="I13" s="27">
        <f t="shared" si="2"/>
        <v>18709.81920736286</v>
      </c>
    </row>
    <row r="14" spans="1:9" ht="31.5" customHeight="1">
      <c r="A14" s="18"/>
      <c r="B14" s="22" t="s">
        <v>4</v>
      </c>
      <c r="C14" s="14">
        <f>SUM(C8:C13)</f>
        <v>1150.6400000000003</v>
      </c>
      <c r="D14" s="14">
        <f aca="true" t="shared" si="3" ref="D14:I14">SUM(D8:D13)</f>
        <v>82006.81999999998</v>
      </c>
      <c r="E14" s="14">
        <f t="shared" si="3"/>
        <v>0</v>
      </c>
      <c r="F14" s="14">
        <f t="shared" si="3"/>
        <v>0</v>
      </c>
      <c r="G14" s="14">
        <f t="shared" si="3"/>
        <v>60</v>
      </c>
      <c r="H14" s="14">
        <f t="shared" si="3"/>
        <v>82006.82</v>
      </c>
      <c r="I14" s="28">
        <f t="shared" si="3"/>
        <v>164013.64</v>
      </c>
    </row>
    <row r="15" spans="1:9" ht="48.75" customHeight="1">
      <c r="A15" s="6"/>
      <c r="B15" s="34" t="s">
        <v>13</v>
      </c>
      <c r="C15" s="28">
        <f>C14</f>
        <v>1150.6400000000003</v>
      </c>
      <c r="E15" s="36" t="s">
        <v>15</v>
      </c>
      <c r="F15" s="28">
        <f>0.5*164013.64</f>
        <v>82006.82</v>
      </c>
      <c r="G15" s="31"/>
      <c r="H15" s="31"/>
      <c r="I15" s="32"/>
    </row>
    <row r="16" spans="1:9" ht="35.25" customHeight="1">
      <c r="A16" s="6"/>
      <c r="B16" s="35" t="s">
        <v>20</v>
      </c>
      <c r="C16" s="28">
        <f>0.5*164013.64</f>
        <v>82006.82</v>
      </c>
      <c r="E16" s="33" t="s">
        <v>16</v>
      </c>
      <c r="F16" s="28">
        <v>0</v>
      </c>
      <c r="G16" s="31"/>
      <c r="H16" s="31"/>
      <c r="I16" s="32"/>
    </row>
    <row r="17" spans="1:9" ht="59.25" customHeight="1">
      <c r="A17" s="6"/>
      <c r="B17" s="34" t="s">
        <v>14</v>
      </c>
      <c r="C17" s="28">
        <f>C16/C15</f>
        <v>71.2706146144754</v>
      </c>
      <c r="E17" s="33" t="s">
        <v>21</v>
      </c>
      <c r="F17" s="28">
        <f>E14</f>
        <v>0</v>
      </c>
      <c r="G17" s="31"/>
      <c r="H17" s="31"/>
      <c r="I17" s="32"/>
    </row>
    <row r="18" spans="1:9" ht="44.25" customHeight="1">
      <c r="A18" s="6"/>
      <c r="B18" s="8"/>
      <c r="C18" s="31"/>
      <c r="D18" s="31"/>
      <c r="E18" s="33" t="s">
        <v>17</v>
      </c>
      <c r="F18" s="28">
        <v>0</v>
      </c>
      <c r="G18" s="31"/>
      <c r="H18" s="31"/>
      <c r="I18" s="32"/>
    </row>
    <row r="19" spans="1:9" ht="51.75" customHeight="1">
      <c r="A19" s="6"/>
      <c r="B19" s="8"/>
      <c r="C19" s="31"/>
      <c r="D19" s="31"/>
      <c r="E19" s="33" t="s">
        <v>18</v>
      </c>
      <c r="F19" s="28">
        <f>F15-F16</f>
        <v>82006.82</v>
      </c>
      <c r="G19" s="31"/>
      <c r="H19" s="31"/>
      <c r="I19" s="32"/>
    </row>
    <row r="20" spans="1:9" ht="61.5" customHeight="1">
      <c r="A20" s="6"/>
      <c r="B20" s="8"/>
      <c r="C20" s="31"/>
      <c r="D20" s="31"/>
      <c r="E20" s="37" t="s">
        <v>22</v>
      </c>
      <c r="F20" s="28">
        <f>G14</f>
        <v>60</v>
      </c>
      <c r="G20" s="31"/>
      <c r="H20" s="31"/>
      <c r="I20" s="32"/>
    </row>
    <row r="21" spans="1:9" ht="61.5" customHeight="1">
      <c r="A21" s="6"/>
      <c r="B21" s="8"/>
      <c r="C21" s="7"/>
      <c r="D21" s="7"/>
      <c r="E21" s="33" t="s">
        <v>19</v>
      </c>
      <c r="F21" s="28">
        <f>F19/F20</f>
        <v>1366.7803333333334</v>
      </c>
      <c r="G21" s="7"/>
      <c r="H21" s="7"/>
      <c r="I21" s="29"/>
    </row>
    <row r="22" spans="1:9" ht="19.5">
      <c r="A22" s="6"/>
      <c r="B22" s="8"/>
      <c r="C22" s="7"/>
      <c r="D22" s="7"/>
      <c r="E22" s="7"/>
      <c r="F22" s="7"/>
      <c r="G22" s="7"/>
      <c r="H22" s="7"/>
      <c r="I22" s="29"/>
    </row>
    <row r="23" spans="2:3" ht="18.75">
      <c r="B23" s="1"/>
      <c r="C23" s="5"/>
    </row>
    <row r="24" spans="2:3" ht="18.75">
      <c r="B24" s="1"/>
      <c r="C24" s="5"/>
    </row>
    <row r="25" spans="2:3" ht="18.75">
      <c r="B25" s="1"/>
      <c r="C25" s="5"/>
    </row>
    <row r="26" spans="2:3" ht="18.75">
      <c r="B26" s="1"/>
      <c r="C26" s="5"/>
    </row>
    <row r="28" spans="3:4" ht="18.75">
      <c r="C28" s="1"/>
      <c r="D28" s="5"/>
    </row>
    <row r="34" ht="12.75">
      <c r="I34" s="30"/>
    </row>
  </sheetData>
  <sheetProtection/>
  <mergeCells count="2">
    <mergeCell ref="C6:D6"/>
    <mergeCell ref="E6:H6"/>
  </mergeCells>
  <printOptions/>
  <pageMargins left="0.16" right="0.15" top="0.25" bottom="0.16" header="0.25" footer="0.13"/>
  <pageSetup horizontalDpi="300" verticalDpi="3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TIMIS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prognoza</dc:creator>
  <cp:keywords/>
  <dc:description/>
  <cp:lastModifiedBy>Simona Becheru</cp:lastModifiedBy>
  <cp:lastPrinted>2018-06-28T13:52:07Z</cp:lastPrinted>
  <dcterms:created xsi:type="dcterms:W3CDTF">2004-01-09T07:03:24Z</dcterms:created>
  <dcterms:modified xsi:type="dcterms:W3CDTF">2018-07-03T10:12:58Z</dcterms:modified>
  <cp:category/>
  <cp:version/>
  <cp:contentType/>
  <cp:contentStatus/>
</cp:coreProperties>
</file>